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fp\Downloads\"/>
    </mc:Choice>
  </mc:AlternateContent>
  <xr:revisionPtr revIDLastSave="0" documentId="13_ncr:1_{75A13090-EF39-4305-B3A1-B07D926DA679}" xr6:coauthVersionLast="47" xr6:coauthVersionMax="47" xr10:uidLastSave="{00000000-0000-0000-0000-000000000000}"/>
  <bookViews>
    <workbookView xWindow="3225" yWindow="4155" windowWidth="23370" windowHeight="15345" xr2:uid="{1234C7CC-BE0F-4942-8A5B-F48AE44DAA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0" i="1" l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G20" i="1"/>
  <c r="F20" i="1"/>
  <c r="E20" i="1"/>
  <c r="H19" i="1"/>
  <c r="H18" i="1"/>
  <c r="H17" i="1"/>
  <c r="H16" i="1"/>
  <c r="H20" i="1" s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G15" i="1"/>
  <c r="F15" i="1"/>
  <c r="E15" i="1"/>
  <c r="H14" i="1"/>
  <c r="H13" i="1"/>
  <c r="H12" i="1"/>
  <c r="H11" i="1"/>
  <c r="H15" i="1" s="1"/>
</calcChain>
</file>

<file path=xl/sharedStrings.xml><?xml version="1.0" encoding="utf-8"?>
<sst xmlns="http://schemas.openxmlformats.org/spreadsheetml/2006/main" count="108" uniqueCount="57">
  <si>
    <t>CORN</t>
  </si>
  <si>
    <t>AgBio Logic Start Right 2.0: Corn Grain</t>
  </si>
  <si>
    <t>28 DAP</t>
  </si>
  <si>
    <t>PreHarvest</t>
  </si>
  <si>
    <t>100 plants</t>
  </si>
  <si>
    <t>Findlay</t>
  </si>
  <si>
    <t>DONE</t>
  </si>
  <si>
    <t>HARVEST COMPLETE</t>
  </si>
  <si>
    <t>Harvest</t>
  </si>
  <si>
    <t>Grain yield</t>
  </si>
  <si>
    <t>Planted</t>
  </si>
  <si>
    <t>Seeding</t>
  </si>
  <si>
    <t>Plant</t>
  </si>
  <si>
    <t>V3</t>
  </si>
  <si>
    <t>VT</t>
  </si>
  <si>
    <t>R1</t>
  </si>
  <si>
    <t>R3</t>
  </si>
  <si>
    <t>R5</t>
  </si>
  <si>
    <t>plot overall</t>
  </si>
  <si>
    <t>all treatments 5.0 gal/acre water volume In-furrow</t>
  </si>
  <si>
    <t>grain</t>
  </si>
  <si>
    <t>plot</t>
  </si>
  <si>
    <t>actual</t>
  </si>
  <si>
    <t>adjusted to</t>
  </si>
  <si>
    <t>density</t>
  </si>
  <si>
    <t>leaf disease</t>
  </si>
  <si>
    <t>appearance</t>
  </si>
  <si>
    <t>2024-244</t>
  </si>
  <si>
    <t>foliar water volume = 15 gal/acre, 40 psi, flood flan nozzles</t>
  </si>
  <si>
    <t>moisture</t>
  </si>
  <si>
    <t>weight</t>
  </si>
  <si>
    <t>test wt</t>
  </si>
  <si>
    <t>@15%</t>
  </si>
  <si>
    <t>width</t>
  </si>
  <si>
    <t>length</t>
  </si>
  <si>
    <t>per acre</t>
  </si>
  <si>
    <t>vigor</t>
  </si>
  <si>
    <t>score</t>
  </si>
  <si>
    <t>5 = best</t>
  </si>
  <si>
    <t>plant density</t>
  </si>
  <si>
    <t>stalk lodging</t>
  </si>
  <si>
    <t>replication</t>
  </si>
  <si>
    <t>treatment</t>
  </si>
  <si>
    <t>description</t>
  </si>
  <si>
    <t>%</t>
  </si>
  <si>
    <t>lbs</t>
  </si>
  <si>
    <t>bu/acre</t>
  </si>
  <si>
    <t>ft</t>
  </si>
  <si>
    <t>x1000</t>
  </si>
  <si>
    <t>1-5</t>
  </si>
  <si>
    <t>0-5</t>
  </si>
  <si>
    <t>Base fungicide/insecticide seed treatment (Maxim Quattro Cruiser 500)</t>
  </si>
  <si>
    <t>Start Right 2.0 @1.0 qt/acre 2x2x2 placement at planting May 15, 2024</t>
  </si>
  <si>
    <t>10-34-0 starter @4.75 gals/acre 2x2x2 placement at planting May 15, 2024</t>
  </si>
  <si>
    <t>10-34-0 starter @5.0 gals/acre 2x2x2 placement at planting May 15, 2024</t>
  </si>
  <si>
    <t>AgBio Logic 2024</t>
  </si>
  <si>
    <t>Jerry O'Dell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</si>
</sst>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4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14" fontId="1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0" xfId="0" applyFont="1"/>
    <xf numFmtId="0" fontId="6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0A297-4923-4C81-9259-6BEF5C60773C}">
  <dimension ref="A1:CH20"/>
  <sheetViews>
    <sheetView tabSelected="1" workbookViewId="0">
      <selection activeCell="C4" sqref="C4"/>
    </sheetView>
  </sheetViews>
  <sheetFormatPr defaultRowHeight="15" x14ac:dyDescent="0.25"/>
  <cols>
    <col min="1" max="1" width="10.7109375" bestFit="1" customWidth="1"/>
    <col min="2" max="2" width="10" bestFit="1" customWidth="1"/>
    <col min="3" max="3" width="71.140625" bestFit="1" customWidth="1"/>
    <col min="5" max="7" width="10.5703125" bestFit="1" customWidth="1"/>
    <col min="8" max="8" width="11.28515625" bestFit="1" customWidth="1"/>
    <col min="9" max="10" width="10.85546875" bestFit="1" customWidth="1"/>
    <col min="11" max="12" width="10.5703125" bestFit="1" customWidth="1"/>
    <col min="13" max="13" width="10.85546875" bestFit="1" customWidth="1"/>
    <col min="15" max="16" width="10" bestFit="1" customWidth="1"/>
    <col min="19" max="19" width="10.42578125" bestFit="1" customWidth="1"/>
    <col min="20" max="20" width="10.5703125" bestFit="1" customWidth="1"/>
    <col min="22" max="23" width="12.140625" bestFit="1" customWidth="1"/>
    <col min="25" max="25" width="12.85546875" bestFit="1" customWidth="1"/>
    <col min="26" max="26" width="12.5703125" bestFit="1" customWidth="1"/>
  </cols>
  <sheetData>
    <row r="1" spans="1:86" ht="28.5" x14ac:dyDescent="0.45">
      <c r="A1" s="21" t="s">
        <v>55</v>
      </c>
    </row>
    <row r="2" spans="1:86" ht="18.75" x14ac:dyDescent="0.3">
      <c r="A2" s="22" t="s">
        <v>56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</row>
    <row r="6" spans="1:86" ht="18.75" x14ac:dyDescent="0.3">
      <c r="A6" s="1" t="s">
        <v>0</v>
      </c>
      <c r="B6" s="2"/>
      <c r="C6" s="1" t="s">
        <v>1</v>
      </c>
      <c r="D6" s="3"/>
      <c r="E6" s="4">
        <v>45608</v>
      </c>
      <c r="F6" s="4">
        <v>45608</v>
      </c>
      <c r="G6" s="4">
        <v>45608</v>
      </c>
      <c r="H6" s="4">
        <v>45608</v>
      </c>
      <c r="I6" s="4">
        <v>45427</v>
      </c>
      <c r="J6" s="4">
        <v>45427</v>
      </c>
      <c r="K6" s="4">
        <v>45608</v>
      </c>
      <c r="L6" s="4">
        <v>45608</v>
      </c>
      <c r="M6" s="4">
        <v>45427</v>
      </c>
      <c r="N6" s="5" t="s">
        <v>2</v>
      </c>
      <c r="O6" s="4">
        <v>45455</v>
      </c>
      <c r="P6" s="4">
        <v>45461</v>
      </c>
      <c r="Q6" s="4">
        <v>45495</v>
      </c>
      <c r="R6" s="4">
        <v>45502</v>
      </c>
      <c r="S6" s="4">
        <v>45516</v>
      </c>
      <c r="T6" s="4">
        <v>45551</v>
      </c>
      <c r="U6" s="4">
        <v>45495</v>
      </c>
      <c r="V6" s="4">
        <v>45516</v>
      </c>
      <c r="W6" s="4">
        <v>45551</v>
      </c>
      <c r="X6" s="5" t="s">
        <v>3</v>
      </c>
      <c r="Y6" s="4"/>
      <c r="Z6" s="4" t="s">
        <v>4</v>
      </c>
    </row>
    <row r="7" spans="1:86" ht="15.75" x14ac:dyDescent="0.25">
      <c r="A7" s="5" t="s">
        <v>5</v>
      </c>
      <c r="B7" s="6" t="s">
        <v>6</v>
      </c>
      <c r="C7" s="6" t="s">
        <v>7</v>
      </c>
      <c r="D7" s="6"/>
      <c r="E7" s="7" t="s">
        <v>8</v>
      </c>
      <c r="F7" s="7" t="s">
        <v>8</v>
      </c>
      <c r="G7" s="7" t="s">
        <v>8</v>
      </c>
      <c r="H7" s="7" t="s">
        <v>9</v>
      </c>
      <c r="I7" s="7" t="s">
        <v>10</v>
      </c>
      <c r="J7" s="7" t="s">
        <v>10</v>
      </c>
      <c r="K7" s="7" t="s">
        <v>8</v>
      </c>
      <c r="L7" s="7" t="s">
        <v>8</v>
      </c>
      <c r="M7" s="7" t="s">
        <v>11</v>
      </c>
      <c r="N7" s="5" t="s">
        <v>12</v>
      </c>
      <c r="O7" s="5" t="s">
        <v>2</v>
      </c>
      <c r="P7" s="5" t="s">
        <v>13</v>
      </c>
      <c r="Q7" s="5" t="s">
        <v>14</v>
      </c>
      <c r="R7" s="5" t="s">
        <v>15</v>
      </c>
      <c r="S7" s="5" t="s">
        <v>16</v>
      </c>
      <c r="T7" s="5" t="s">
        <v>17</v>
      </c>
      <c r="U7" s="5" t="s">
        <v>14</v>
      </c>
      <c r="V7" s="5" t="s">
        <v>16</v>
      </c>
      <c r="W7" s="5" t="s">
        <v>17</v>
      </c>
      <c r="X7" s="5" t="s">
        <v>18</v>
      </c>
      <c r="Y7" s="4">
        <v>45608</v>
      </c>
      <c r="Z7" s="4">
        <v>45608</v>
      </c>
    </row>
    <row r="8" spans="1:86" ht="15.75" x14ac:dyDescent="0.25">
      <c r="A8" s="8"/>
      <c r="B8" s="9"/>
      <c r="C8" s="5" t="s">
        <v>19</v>
      </c>
      <c r="D8" s="8"/>
      <c r="E8" s="7" t="s">
        <v>20</v>
      </c>
      <c r="F8" s="5" t="s">
        <v>21</v>
      </c>
      <c r="G8" s="7" t="s">
        <v>22</v>
      </c>
      <c r="H8" s="5" t="s">
        <v>23</v>
      </c>
      <c r="I8" s="7" t="s">
        <v>21</v>
      </c>
      <c r="J8" s="7" t="s">
        <v>21</v>
      </c>
      <c r="K8" s="7" t="s">
        <v>21</v>
      </c>
      <c r="L8" s="7" t="s">
        <v>21</v>
      </c>
      <c r="M8" s="7" t="s">
        <v>24</v>
      </c>
      <c r="N8" s="7" t="s">
        <v>24</v>
      </c>
      <c r="O8" s="5" t="s">
        <v>12</v>
      </c>
      <c r="P8" s="5" t="s">
        <v>12</v>
      </c>
      <c r="Q8" s="5" t="s">
        <v>12</v>
      </c>
      <c r="R8" s="5" t="s">
        <v>12</v>
      </c>
      <c r="S8" s="5" t="s">
        <v>12</v>
      </c>
      <c r="T8" s="5" t="s">
        <v>12</v>
      </c>
      <c r="U8" s="5" t="s">
        <v>25</v>
      </c>
      <c r="V8" s="5" t="s">
        <v>25</v>
      </c>
      <c r="W8" s="5" t="s">
        <v>25</v>
      </c>
      <c r="X8" s="5" t="s">
        <v>26</v>
      </c>
      <c r="Y8" s="7" t="s">
        <v>8</v>
      </c>
      <c r="Z8" s="7" t="s">
        <v>8</v>
      </c>
    </row>
    <row r="9" spans="1:86" ht="15.75" x14ac:dyDescent="0.25">
      <c r="A9" s="10" t="s">
        <v>27</v>
      </c>
      <c r="B9" s="11"/>
      <c r="C9" s="5" t="s">
        <v>28</v>
      </c>
      <c r="D9" s="8"/>
      <c r="E9" s="7" t="s">
        <v>29</v>
      </c>
      <c r="F9" s="7" t="s">
        <v>30</v>
      </c>
      <c r="G9" s="7" t="s">
        <v>31</v>
      </c>
      <c r="H9" s="12" t="s">
        <v>32</v>
      </c>
      <c r="I9" s="7" t="s">
        <v>33</v>
      </c>
      <c r="J9" s="7" t="s">
        <v>34</v>
      </c>
      <c r="K9" s="7" t="s">
        <v>33</v>
      </c>
      <c r="L9" s="7" t="s">
        <v>34</v>
      </c>
      <c r="M9" s="7" t="s">
        <v>35</v>
      </c>
      <c r="N9" s="5" t="s">
        <v>35</v>
      </c>
      <c r="O9" s="5" t="s">
        <v>36</v>
      </c>
      <c r="P9" s="5" t="s">
        <v>36</v>
      </c>
      <c r="Q9" s="5" t="s">
        <v>36</v>
      </c>
      <c r="R9" s="5" t="s">
        <v>36</v>
      </c>
      <c r="S9" s="5" t="s">
        <v>36</v>
      </c>
      <c r="T9" s="5" t="s">
        <v>36</v>
      </c>
      <c r="U9" s="5" t="s">
        <v>37</v>
      </c>
      <c r="V9" s="5" t="s">
        <v>37</v>
      </c>
      <c r="W9" s="5" t="s">
        <v>37</v>
      </c>
      <c r="X9" s="4" t="s">
        <v>38</v>
      </c>
      <c r="Y9" s="5" t="s">
        <v>39</v>
      </c>
      <c r="Z9" s="5" t="s">
        <v>40</v>
      </c>
    </row>
    <row r="10" spans="1:86" ht="15.75" x14ac:dyDescent="0.25">
      <c r="A10" s="13" t="s">
        <v>41</v>
      </c>
      <c r="B10" s="13" t="s">
        <v>42</v>
      </c>
      <c r="C10" s="5" t="s">
        <v>43</v>
      </c>
      <c r="D10" s="5" t="s">
        <v>21</v>
      </c>
      <c r="E10" s="7" t="s">
        <v>44</v>
      </c>
      <c r="F10" s="7" t="s">
        <v>45</v>
      </c>
      <c r="G10" s="7" t="s">
        <v>45</v>
      </c>
      <c r="H10" s="7" t="s">
        <v>46</v>
      </c>
      <c r="I10" s="7" t="s">
        <v>47</v>
      </c>
      <c r="J10" s="7" t="s">
        <v>47</v>
      </c>
      <c r="K10" s="7" t="s">
        <v>47</v>
      </c>
      <c r="L10" s="7" t="s">
        <v>47</v>
      </c>
      <c r="M10" s="7" t="s">
        <v>48</v>
      </c>
      <c r="N10" s="5" t="s">
        <v>48</v>
      </c>
      <c r="O10" s="10" t="s">
        <v>49</v>
      </c>
      <c r="P10" s="10" t="s">
        <v>49</v>
      </c>
      <c r="Q10" s="10" t="s">
        <v>49</v>
      </c>
      <c r="R10" s="10" t="s">
        <v>49</v>
      </c>
      <c r="S10" s="10" t="s">
        <v>49</v>
      </c>
      <c r="T10" s="10" t="s">
        <v>49</v>
      </c>
      <c r="U10" s="10" t="s">
        <v>50</v>
      </c>
      <c r="V10" s="10" t="s">
        <v>50</v>
      </c>
      <c r="W10" s="10" t="s">
        <v>50</v>
      </c>
      <c r="X10" s="10" t="s">
        <v>49</v>
      </c>
      <c r="Y10" s="10" t="s">
        <v>48</v>
      </c>
      <c r="Z10" s="10" t="s">
        <v>49</v>
      </c>
    </row>
    <row r="11" spans="1:86" ht="15.75" x14ac:dyDescent="0.25">
      <c r="A11" s="14">
        <v>1</v>
      </c>
      <c r="B11" s="14">
        <v>1</v>
      </c>
      <c r="C11" s="15" t="s">
        <v>51</v>
      </c>
      <c r="D11" s="15">
        <v>102</v>
      </c>
      <c r="E11" s="16">
        <v>20.100000000000001</v>
      </c>
      <c r="F11" s="17">
        <v>143.75</v>
      </c>
      <c r="G11" s="16">
        <v>57.6</v>
      </c>
      <c r="H11" s="17">
        <f t="shared" ref="H11:H14" si="0">(43560/(10*45))*F11*((100-E11)/(100-15))/56</f>
        <v>233.5732142857143</v>
      </c>
      <c r="I11" s="16">
        <v>10</v>
      </c>
      <c r="J11" s="16">
        <v>50</v>
      </c>
      <c r="K11" s="16">
        <v>10</v>
      </c>
      <c r="L11" s="16">
        <v>45</v>
      </c>
      <c r="M11" s="16">
        <v>35</v>
      </c>
      <c r="N11" s="16">
        <v>33.9</v>
      </c>
      <c r="O11" s="16">
        <v>3</v>
      </c>
      <c r="P11" s="16">
        <v>4</v>
      </c>
      <c r="Q11" s="16">
        <v>3</v>
      </c>
      <c r="R11" s="16">
        <v>4</v>
      </c>
      <c r="S11" s="16">
        <v>3</v>
      </c>
      <c r="T11" s="16">
        <v>4</v>
      </c>
      <c r="U11" s="16">
        <v>0</v>
      </c>
      <c r="V11" s="16">
        <v>0</v>
      </c>
      <c r="W11" s="16">
        <v>1</v>
      </c>
      <c r="X11" s="16">
        <v>4</v>
      </c>
      <c r="Y11" s="16">
        <v>33.9</v>
      </c>
      <c r="Z11" s="16">
        <v>1</v>
      </c>
    </row>
    <row r="12" spans="1:86" ht="15.75" x14ac:dyDescent="0.25">
      <c r="A12" s="14">
        <v>2</v>
      </c>
      <c r="B12" s="14">
        <v>1</v>
      </c>
      <c r="C12" s="15"/>
      <c r="D12" s="15">
        <v>202</v>
      </c>
      <c r="E12" s="16">
        <v>20.6</v>
      </c>
      <c r="F12" s="17">
        <v>150.13999999999999</v>
      </c>
      <c r="G12" s="16">
        <v>57.8</v>
      </c>
      <c r="H12" s="17">
        <f t="shared" si="0"/>
        <v>242.42941781512604</v>
      </c>
      <c r="I12" s="16">
        <v>10</v>
      </c>
      <c r="J12" s="16">
        <v>50</v>
      </c>
      <c r="K12" s="16">
        <v>10</v>
      </c>
      <c r="L12" s="16">
        <v>45</v>
      </c>
      <c r="M12" s="16">
        <v>35</v>
      </c>
      <c r="N12" s="16">
        <v>33.799999999999997</v>
      </c>
      <c r="O12" s="16">
        <v>4</v>
      </c>
      <c r="P12" s="16">
        <v>3</v>
      </c>
      <c r="Q12" s="16">
        <v>3</v>
      </c>
      <c r="R12" s="16">
        <v>3</v>
      </c>
      <c r="S12" s="16">
        <v>3</v>
      </c>
      <c r="T12" s="16">
        <v>3</v>
      </c>
      <c r="U12" s="16">
        <v>0</v>
      </c>
      <c r="V12" s="16">
        <v>0</v>
      </c>
      <c r="W12" s="16">
        <v>2</v>
      </c>
      <c r="X12" s="16">
        <v>5</v>
      </c>
      <c r="Y12" s="16">
        <v>33.799999999999997</v>
      </c>
      <c r="Z12" s="16">
        <v>2</v>
      </c>
    </row>
    <row r="13" spans="1:86" ht="15.75" x14ac:dyDescent="0.25">
      <c r="A13" s="14">
        <v>3</v>
      </c>
      <c r="B13" s="14">
        <v>1</v>
      </c>
      <c r="C13" s="15" t="s">
        <v>52</v>
      </c>
      <c r="D13" s="15">
        <v>301</v>
      </c>
      <c r="E13" s="16">
        <v>20</v>
      </c>
      <c r="F13" s="17">
        <v>145.09</v>
      </c>
      <c r="G13" s="16">
        <v>57.6</v>
      </c>
      <c r="H13" s="17">
        <f t="shared" si="0"/>
        <v>236.04557983193277</v>
      </c>
      <c r="I13" s="16">
        <v>10</v>
      </c>
      <c r="J13" s="16">
        <v>50</v>
      </c>
      <c r="K13" s="16">
        <v>10</v>
      </c>
      <c r="L13" s="16">
        <v>45</v>
      </c>
      <c r="M13" s="16">
        <v>35</v>
      </c>
      <c r="N13" s="16">
        <v>34</v>
      </c>
      <c r="O13" s="16">
        <v>3</v>
      </c>
      <c r="P13" s="16">
        <v>3</v>
      </c>
      <c r="Q13" s="16">
        <v>4</v>
      </c>
      <c r="R13" s="16">
        <v>4</v>
      </c>
      <c r="S13" s="16">
        <v>4</v>
      </c>
      <c r="T13" s="16">
        <v>3</v>
      </c>
      <c r="U13" s="16">
        <v>0</v>
      </c>
      <c r="V13" s="16">
        <v>0</v>
      </c>
      <c r="W13" s="16">
        <v>1</v>
      </c>
      <c r="X13" s="16">
        <v>5</v>
      </c>
      <c r="Y13" s="16">
        <v>33.9</v>
      </c>
      <c r="Z13" s="16">
        <v>1</v>
      </c>
    </row>
    <row r="14" spans="1:86" ht="15.75" x14ac:dyDescent="0.25">
      <c r="A14" s="14">
        <v>4</v>
      </c>
      <c r="B14" s="14">
        <v>1</v>
      </c>
      <c r="C14" s="15" t="s">
        <v>53</v>
      </c>
      <c r="D14" s="15">
        <v>401</v>
      </c>
      <c r="E14" s="16">
        <v>20.399999999999999</v>
      </c>
      <c r="F14" s="17">
        <v>137.76</v>
      </c>
      <c r="G14" s="16">
        <v>57.5</v>
      </c>
      <c r="H14" s="17">
        <f t="shared" si="0"/>
        <v>222.99986823529406</v>
      </c>
      <c r="I14" s="16">
        <v>10</v>
      </c>
      <c r="J14" s="16">
        <v>50</v>
      </c>
      <c r="K14" s="16">
        <v>10</v>
      </c>
      <c r="L14" s="16">
        <v>45</v>
      </c>
      <c r="M14" s="16">
        <v>35</v>
      </c>
      <c r="N14" s="16">
        <v>33.9</v>
      </c>
      <c r="O14" s="16">
        <v>3</v>
      </c>
      <c r="P14" s="16">
        <v>3</v>
      </c>
      <c r="Q14" s="16">
        <v>4</v>
      </c>
      <c r="R14" s="16">
        <v>3</v>
      </c>
      <c r="S14" s="16">
        <v>3</v>
      </c>
      <c r="T14" s="16">
        <v>4</v>
      </c>
      <c r="U14" s="16">
        <v>0</v>
      </c>
      <c r="V14" s="16">
        <v>0</v>
      </c>
      <c r="W14" s="16">
        <v>2</v>
      </c>
      <c r="X14" s="16">
        <v>5</v>
      </c>
      <c r="Y14" s="16">
        <v>33.9</v>
      </c>
      <c r="Z14" s="16">
        <v>2</v>
      </c>
    </row>
    <row r="15" spans="1:86" ht="15.75" x14ac:dyDescent="0.25">
      <c r="A15" s="14"/>
      <c r="B15" s="14"/>
      <c r="C15" s="18"/>
      <c r="D15" s="15"/>
      <c r="E15" s="19">
        <f t="shared" ref="E15:M15" si="1">AVERAGE(E11:E14)</f>
        <v>20.274999999999999</v>
      </c>
      <c r="F15" s="20">
        <f t="shared" si="1"/>
        <v>144.185</v>
      </c>
      <c r="G15" s="19">
        <f t="shared" si="1"/>
        <v>57.625</v>
      </c>
      <c r="H15" s="20">
        <f t="shared" si="1"/>
        <v>233.76202004201679</v>
      </c>
      <c r="I15" s="19">
        <f t="shared" si="1"/>
        <v>10</v>
      </c>
      <c r="J15" s="19">
        <f t="shared" si="1"/>
        <v>50</v>
      </c>
      <c r="K15" s="19">
        <f t="shared" si="1"/>
        <v>10</v>
      </c>
      <c r="L15" s="19">
        <f t="shared" si="1"/>
        <v>45</v>
      </c>
      <c r="M15" s="19">
        <f t="shared" si="1"/>
        <v>35</v>
      </c>
      <c r="N15" s="19">
        <f>AVERAGE(N11:N14)</f>
        <v>33.9</v>
      </c>
      <c r="O15" s="19">
        <f t="shared" ref="O15:X15" si="2">AVERAGE(O11:O14)</f>
        <v>3.25</v>
      </c>
      <c r="P15" s="19">
        <f t="shared" si="2"/>
        <v>3.25</v>
      </c>
      <c r="Q15" s="19">
        <f t="shared" si="2"/>
        <v>3.5</v>
      </c>
      <c r="R15" s="19">
        <f t="shared" si="2"/>
        <v>3.5</v>
      </c>
      <c r="S15" s="19">
        <f t="shared" si="2"/>
        <v>3.25</v>
      </c>
      <c r="T15" s="19">
        <f t="shared" si="2"/>
        <v>3.5</v>
      </c>
      <c r="U15" s="19">
        <f t="shared" si="2"/>
        <v>0</v>
      </c>
      <c r="V15" s="19">
        <f t="shared" si="2"/>
        <v>0</v>
      </c>
      <c r="W15" s="19">
        <f t="shared" si="2"/>
        <v>1.5</v>
      </c>
      <c r="X15" s="19">
        <f t="shared" si="2"/>
        <v>4.75</v>
      </c>
      <c r="Y15" s="19">
        <f>AVERAGE(Y11:Y14)</f>
        <v>33.875</v>
      </c>
      <c r="Z15" s="19">
        <f>AVERAGE(Z11:Z14)</f>
        <v>1.5</v>
      </c>
    </row>
    <row r="16" spans="1:86" ht="15.75" x14ac:dyDescent="0.25">
      <c r="A16" s="14">
        <v>1</v>
      </c>
      <c r="B16" s="14">
        <v>2</v>
      </c>
      <c r="C16" s="15" t="s">
        <v>51</v>
      </c>
      <c r="D16" s="15">
        <v>101</v>
      </c>
      <c r="E16" s="16">
        <v>20.5</v>
      </c>
      <c r="F16" s="17">
        <v>134.08000000000001</v>
      </c>
      <c r="G16" s="16">
        <v>57.3</v>
      </c>
      <c r="H16" s="17">
        <f t="shared" ref="H16:H19" si="3">(43560/(10*45))*F16*((100-E16)/(100-15))/56</f>
        <v>216.77017815126052</v>
      </c>
      <c r="I16" s="16">
        <v>10</v>
      </c>
      <c r="J16" s="16">
        <v>50</v>
      </c>
      <c r="K16" s="16">
        <v>10</v>
      </c>
      <c r="L16" s="16">
        <v>45</v>
      </c>
      <c r="M16" s="16">
        <v>35</v>
      </c>
      <c r="N16" s="16">
        <v>33.6</v>
      </c>
      <c r="O16" s="16">
        <v>3</v>
      </c>
      <c r="P16" s="16">
        <v>3</v>
      </c>
      <c r="Q16" s="16">
        <v>3</v>
      </c>
      <c r="R16" s="16">
        <v>3</v>
      </c>
      <c r="S16" s="16">
        <v>3</v>
      </c>
      <c r="T16" s="16">
        <v>3</v>
      </c>
      <c r="U16" s="16">
        <v>0</v>
      </c>
      <c r="V16" s="16">
        <v>0</v>
      </c>
      <c r="W16" s="16">
        <v>2</v>
      </c>
      <c r="X16" s="16">
        <v>4</v>
      </c>
      <c r="Y16" s="16">
        <v>33.6</v>
      </c>
      <c r="Z16" s="16">
        <v>2</v>
      </c>
    </row>
    <row r="17" spans="1:26" ht="15.75" x14ac:dyDescent="0.25">
      <c r="A17" s="14">
        <v>2</v>
      </c>
      <c r="B17" s="14">
        <v>2</v>
      </c>
      <c r="C17" s="15"/>
      <c r="D17" s="15">
        <v>201</v>
      </c>
      <c r="E17" s="16">
        <v>20</v>
      </c>
      <c r="F17" s="17">
        <v>147.41</v>
      </c>
      <c r="G17" s="16">
        <v>57.5</v>
      </c>
      <c r="H17" s="17">
        <f t="shared" si="3"/>
        <v>239.8199663865546</v>
      </c>
      <c r="I17" s="16">
        <v>10</v>
      </c>
      <c r="J17" s="16">
        <v>50</v>
      </c>
      <c r="K17" s="16">
        <v>10</v>
      </c>
      <c r="L17" s="16">
        <v>45</v>
      </c>
      <c r="M17" s="16">
        <v>35</v>
      </c>
      <c r="N17" s="16">
        <v>33.799999999999997</v>
      </c>
      <c r="O17" s="16">
        <v>3</v>
      </c>
      <c r="P17" s="16">
        <v>3</v>
      </c>
      <c r="Q17" s="16">
        <v>3</v>
      </c>
      <c r="R17" s="16">
        <v>3</v>
      </c>
      <c r="S17" s="16">
        <v>3</v>
      </c>
      <c r="T17" s="16">
        <v>3</v>
      </c>
      <c r="U17" s="16">
        <v>0</v>
      </c>
      <c r="V17" s="16">
        <v>0</v>
      </c>
      <c r="W17" s="16">
        <v>2</v>
      </c>
      <c r="X17" s="16">
        <v>5</v>
      </c>
      <c r="Y17" s="16">
        <v>33.700000000000003</v>
      </c>
      <c r="Z17" s="16">
        <v>2</v>
      </c>
    </row>
    <row r="18" spans="1:26" ht="15.75" x14ac:dyDescent="0.25">
      <c r="A18" s="14">
        <v>3</v>
      </c>
      <c r="B18" s="14">
        <v>2</v>
      </c>
      <c r="C18" s="15" t="s">
        <v>54</v>
      </c>
      <c r="D18" s="15">
        <v>302</v>
      </c>
      <c r="E18" s="16">
        <v>20.5</v>
      </c>
      <c r="F18" s="17">
        <v>144.05000000000001</v>
      </c>
      <c r="G18" s="16">
        <v>57.1</v>
      </c>
      <c r="H18" s="17">
        <f t="shared" si="3"/>
        <v>232.88890336134455</v>
      </c>
      <c r="I18" s="16">
        <v>10</v>
      </c>
      <c r="J18" s="16">
        <v>50</v>
      </c>
      <c r="K18" s="16">
        <v>10</v>
      </c>
      <c r="L18" s="16">
        <v>45</v>
      </c>
      <c r="M18" s="16">
        <v>35</v>
      </c>
      <c r="N18" s="16">
        <v>33.700000000000003</v>
      </c>
      <c r="O18" s="16">
        <v>3</v>
      </c>
      <c r="P18" s="16">
        <v>3</v>
      </c>
      <c r="Q18" s="16">
        <v>3</v>
      </c>
      <c r="R18" s="16">
        <v>3</v>
      </c>
      <c r="S18" s="16">
        <v>3</v>
      </c>
      <c r="T18" s="16">
        <v>3</v>
      </c>
      <c r="U18" s="16">
        <v>0</v>
      </c>
      <c r="V18" s="16">
        <v>0</v>
      </c>
      <c r="W18" s="16">
        <v>2</v>
      </c>
      <c r="X18" s="16">
        <v>4</v>
      </c>
      <c r="Y18" s="16">
        <v>33.700000000000003</v>
      </c>
      <c r="Z18" s="16">
        <v>1</v>
      </c>
    </row>
    <row r="19" spans="1:26" ht="15.75" x14ac:dyDescent="0.25">
      <c r="A19" s="14">
        <v>4</v>
      </c>
      <c r="B19" s="14">
        <v>2</v>
      </c>
      <c r="C19" s="15"/>
      <c r="D19" s="15">
        <v>402</v>
      </c>
      <c r="E19" s="16">
        <v>20.3</v>
      </c>
      <c r="F19" s="17">
        <v>136.09</v>
      </c>
      <c r="G19" s="16">
        <v>57.4</v>
      </c>
      <c r="H19" s="17">
        <f t="shared" si="3"/>
        <v>220.57329966386558</v>
      </c>
      <c r="I19" s="16">
        <v>10</v>
      </c>
      <c r="J19" s="16">
        <v>50</v>
      </c>
      <c r="K19" s="16">
        <v>10</v>
      </c>
      <c r="L19" s="16">
        <v>45</v>
      </c>
      <c r="M19" s="16">
        <v>35</v>
      </c>
      <c r="N19" s="16">
        <v>33.4</v>
      </c>
      <c r="O19" s="16">
        <v>3</v>
      </c>
      <c r="P19" s="16">
        <v>3</v>
      </c>
      <c r="Q19" s="16">
        <v>3</v>
      </c>
      <c r="R19" s="16">
        <v>3</v>
      </c>
      <c r="S19" s="16">
        <v>3</v>
      </c>
      <c r="T19" s="16">
        <v>3</v>
      </c>
      <c r="U19" s="16">
        <v>0</v>
      </c>
      <c r="V19" s="16">
        <v>0</v>
      </c>
      <c r="W19" s="16">
        <v>1</v>
      </c>
      <c r="X19" s="16">
        <v>5</v>
      </c>
      <c r="Y19" s="16">
        <v>33.4</v>
      </c>
      <c r="Z19" s="16">
        <v>2</v>
      </c>
    </row>
    <row r="20" spans="1:26" ht="15.75" x14ac:dyDescent="0.25">
      <c r="A20" s="14"/>
      <c r="B20" s="14"/>
      <c r="C20" s="18"/>
      <c r="D20" s="15"/>
      <c r="E20" s="19">
        <f t="shared" ref="E20:M20" si="4">AVERAGE(E16:E19)</f>
        <v>20.324999999999999</v>
      </c>
      <c r="F20" s="20">
        <f t="shared" si="4"/>
        <v>140.4075</v>
      </c>
      <c r="G20" s="19">
        <f t="shared" si="4"/>
        <v>57.325000000000003</v>
      </c>
      <c r="H20" s="20">
        <f t="shared" si="4"/>
        <v>227.51308689075631</v>
      </c>
      <c r="I20" s="19">
        <f t="shared" si="4"/>
        <v>10</v>
      </c>
      <c r="J20" s="19">
        <f t="shared" si="4"/>
        <v>50</v>
      </c>
      <c r="K20" s="19">
        <f t="shared" si="4"/>
        <v>10</v>
      </c>
      <c r="L20" s="19">
        <f t="shared" si="4"/>
        <v>45</v>
      </c>
      <c r="M20" s="19">
        <f t="shared" si="4"/>
        <v>35</v>
      </c>
      <c r="N20" s="19">
        <f>AVERAGE(N16:N19)</f>
        <v>33.625</v>
      </c>
      <c r="O20" s="19">
        <f t="shared" ref="O20:X20" si="5">AVERAGE(O16:O19)</f>
        <v>3</v>
      </c>
      <c r="P20" s="19">
        <f t="shared" si="5"/>
        <v>3</v>
      </c>
      <c r="Q20" s="19">
        <f t="shared" si="5"/>
        <v>3</v>
      </c>
      <c r="R20" s="19">
        <f t="shared" si="5"/>
        <v>3</v>
      </c>
      <c r="S20" s="19">
        <f t="shared" si="5"/>
        <v>3</v>
      </c>
      <c r="T20" s="19">
        <f t="shared" si="5"/>
        <v>3</v>
      </c>
      <c r="U20" s="19">
        <f t="shared" si="5"/>
        <v>0</v>
      </c>
      <c r="V20" s="19">
        <f t="shared" si="5"/>
        <v>0</v>
      </c>
      <c r="W20" s="19">
        <f t="shared" si="5"/>
        <v>1.75</v>
      </c>
      <c r="X20" s="19">
        <f t="shared" si="5"/>
        <v>4.5</v>
      </c>
      <c r="Y20" s="19">
        <f>AVERAGE(Y16:Y19)</f>
        <v>33.6</v>
      </c>
      <c r="Z20" s="19">
        <f>AVERAGE(Z16:Z19)</f>
        <v>1.75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.</dc:creator>
  <cp:lastModifiedBy>jeff .</cp:lastModifiedBy>
  <dcterms:created xsi:type="dcterms:W3CDTF">2025-01-06T20:06:34Z</dcterms:created>
  <dcterms:modified xsi:type="dcterms:W3CDTF">2025-01-06T20:08:10Z</dcterms:modified>
</cp:coreProperties>
</file>